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725" windowWidth="14805" windowHeight="6390"/>
  </bookViews>
  <sheets>
    <sheet name="Лист1" sheetId="1" r:id="rId1"/>
    <sheet name="Лист2" sheetId="2" r:id="rId2"/>
    <sheet name="Лист3" sheetId="3" r:id="rId3"/>
  </sheets>
  <definedNames>
    <definedName name="_xlnm.Print_Area" localSheetId="0">Лист1!$A$1:$G$138</definedName>
  </definedNames>
  <calcPr calcId="145621"/>
</workbook>
</file>

<file path=xl/calcChain.xml><?xml version="1.0" encoding="utf-8"?>
<calcChain xmlns="http://schemas.openxmlformats.org/spreadsheetml/2006/main">
  <c r="E110" i="1" l="1"/>
  <c r="D110" i="1"/>
  <c r="G68" i="1"/>
  <c r="D68" i="1"/>
  <c r="G30" i="1"/>
  <c r="F50" i="1" l="1"/>
  <c r="F31" i="1" l="1"/>
  <c r="F24" i="1" l="1"/>
  <c r="C127" i="1" l="1"/>
  <c r="D127" i="1"/>
  <c r="E127" i="1" l="1"/>
  <c r="F17" i="1" l="1"/>
  <c r="F15" i="1"/>
  <c r="D14" i="1"/>
  <c r="E14" i="1"/>
  <c r="G50" i="1" l="1"/>
  <c r="F33" i="1"/>
  <c r="F32" i="1"/>
  <c r="G32" i="1" s="1"/>
  <c r="G31" i="1"/>
  <c r="F27" i="1"/>
  <c r="F20" i="1"/>
  <c r="F14" i="1" s="1"/>
  <c r="F54" i="1" l="1"/>
  <c r="E54" i="1" l="1"/>
  <c r="D54" i="1"/>
  <c r="C54" i="1"/>
  <c r="F120" i="1" l="1"/>
  <c r="G120" i="1" s="1"/>
  <c r="F121" i="1"/>
  <c r="G121" i="1" s="1"/>
  <c r="F122" i="1"/>
  <c r="G122" i="1" s="1"/>
  <c r="F123" i="1"/>
  <c r="G123" i="1" s="1"/>
  <c r="F124" i="1"/>
  <c r="G124" i="1" s="1"/>
  <c r="F125" i="1"/>
  <c r="G125" i="1" s="1"/>
  <c r="F126" i="1"/>
  <c r="G126" i="1" s="1"/>
  <c r="F119" i="1"/>
  <c r="G119" i="1" l="1"/>
  <c r="F127" i="1"/>
  <c r="G33" i="1"/>
  <c r="G27" i="1"/>
  <c r="G24" i="1"/>
  <c r="G20" i="1"/>
  <c r="G17" i="1"/>
  <c r="G15" i="1"/>
  <c r="G14" i="1" l="1"/>
  <c r="G127" i="1" l="1"/>
  <c r="G54" i="1" l="1"/>
  <c r="C129" i="1" s="1"/>
</calcChain>
</file>

<file path=xl/sharedStrings.xml><?xml version="1.0" encoding="utf-8"?>
<sst xmlns="http://schemas.openxmlformats.org/spreadsheetml/2006/main" count="150" uniqueCount="127">
  <si>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</si>
  <si>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</si>
  <si>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</si>
  <si>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</si>
  <si>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</si>
  <si>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</si>
  <si>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</si>
  <si>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</si>
  <si>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</si>
  <si>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</si>
  <si>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</si>
  <si>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</si>
  <si>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</si>
  <si>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</si>
  <si>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</si>
  <si>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</si>
  <si>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</si>
  <si>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</si>
  <si>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</si>
  <si>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</si>
  <si>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</si>
  <si>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</si>
  <si>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</si>
  <si>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</si>
  <si>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</si>
  <si>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</si>
  <si>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</si>
  <si>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</si>
  <si>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</si>
  <si>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</si>
  <si>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</si>
  <si>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</si>
  <si>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</si>
  <si>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</si>
  <si>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</si>
  <si>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</si>
  <si>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</si>
  <si>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</si>
  <si>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</si>
  <si>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</si>
  <si>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</si>
  <si>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</si>
  <si>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</si>
  <si>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</si>
  <si>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</si>
  <si>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</si>
  <si>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</si>
  <si>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</si>
  <si>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</si>
  <si>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 xml:space="preserve">                                                                 Расходование  дополнительных  доходов  (по решению Совета дома)</t>
  </si>
  <si>
    <t xml:space="preserve">                                                                                              Выполненные виды работ</t>
  </si>
  <si>
    <t xml:space="preserve">                                                 </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</si>
  <si>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</si>
  <si>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</si>
  <si>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</si>
  <si>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</si>
  <si>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</si>
  <si>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</si>
  <si>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</si>
  <si>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</si>
  <si>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</si>
  <si>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</si>
  <si>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</si>
  <si>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</si>
  <si>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</si>
  <si>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</si>
  <si>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</si>
  <si>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</si>
  <si>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</si>
  <si>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</si>
  <si>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</si>
  <si>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</si>
  <si>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</si>
  <si>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</si>
  <si>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</si>
  <si>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</si>
  <si>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1.3.</t>
  </si>
  <si>
    <t>Сведения о должниках прилагаются к отчету</t>
  </si>
  <si>
    <t>Предъявлено собственникам</t>
  </si>
  <si>
    <t>Фактическая стоимость работ</t>
  </si>
  <si>
    <t>не проводились</t>
  </si>
  <si>
    <t xml:space="preserve">   5. Сведения о работе с должниками</t>
  </si>
  <si>
    <t xml:space="preserve">   Доля населения 5%</t>
  </si>
  <si>
    <t>Задолженность за весь период</t>
  </si>
  <si>
    <t>Оплачено за весь период</t>
  </si>
  <si>
    <t xml:space="preserve">Итого задолженность за жилищно-коммунальные услуги </t>
  </si>
  <si>
    <t>4</t>
  </si>
  <si>
    <t>5</t>
  </si>
  <si>
    <t>6</t>
  </si>
  <si>
    <t>Задолженность на 01.01.2014г</t>
  </si>
  <si>
    <t>предоставление доступа провайдерам</t>
  </si>
  <si>
    <r>
      <t>3.Дополнительные  доходы ____</t>
    </r>
    <r>
      <rPr>
        <b/>
        <u/>
        <sz val="11"/>
        <color theme="1"/>
        <rFont val="Times New Roman"/>
        <family val="1"/>
        <charset val="204"/>
      </rPr>
      <t>0</t>
    </r>
    <r>
      <rPr>
        <b/>
        <sz val="11"/>
        <color theme="1"/>
        <rFont val="Times New Roman"/>
        <family val="1"/>
        <charset val="204"/>
      </rPr>
      <t>______ рублей</t>
    </r>
  </si>
  <si>
    <r>
      <t xml:space="preserve">   4. Капитальный ремонт общего имущества ________</t>
    </r>
    <r>
      <rPr>
        <b/>
        <sz val="11"/>
        <color theme="1"/>
        <rFont val="Times New Roman"/>
        <family val="1"/>
        <charset val="204"/>
      </rPr>
      <t xml:space="preserve">_____рублей        </t>
    </r>
  </si>
  <si>
    <r>
      <t>по ул.</t>
    </r>
    <r>
      <rPr>
        <b/>
        <u/>
        <sz val="12"/>
        <color theme="1"/>
        <rFont val="Times New Roman"/>
        <family val="1"/>
        <charset val="204"/>
      </rPr>
      <t xml:space="preserve"> Олипийская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</si>
  <si>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Общая площадь нежилых помещений: - ___</t>
    </r>
    <r>
      <rPr>
        <u/>
        <sz val="12"/>
        <color theme="1"/>
        <rFont val="Times New Roman"/>
        <family val="1"/>
        <charset val="204"/>
      </rPr>
      <t xml:space="preserve">0 </t>
    </r>
    <r>
      <rPr>
        <sz val="12"/>
        <color theme="1"/>
        <rFont val="Times New Roman"/>
        <family val="1"/>
        <charset val="204"/>
      </rPr>
      <t>____кв.м.</t>
    </r>
  </si>
  <si>
    <r>
      <t xml:space="preserve">Отчет по содержанию и ремонту общего имущества дома № </t>
    </r>
    <r>
      <rPr>
        <b/>
        <u/>
        <sz val="12"/>
        <color theme="1"/>
        <rFont val="Times New Roman"/>
        <family val="1"/>
        <charset val="204"/>
      </rPr>
      <t>__43__</t>
    </r>
  </si>
  <si>
    <r>
      <t>Год ввода _</t>
    </r>
    <r>
      <rPr>
        <u/>
        <sz val="12"/>
        <color theme="1"/>
        <rFont val="Times New Roman"/>
        <family val="1"/>
        <charset val="204"/>
      </rPr>
      <t xml:space="preserve">1981 </t>
    </r>
    <r>
      <rPr>
        <sz val="12"/>
        <color theme="1"/>
        <rFont val="Times New Roman"/>
        <family val="1"/>
        <charset val="204"/>
      </rPr>
      <t>_</t>
    </r>
  </si>
  <si>
    <r>
      <t>Общая площадь жилых помещений:-      _</t>
    </r>
    <r>
      <rPr>
        <u/>
        <sz val="12"/>
        <color theme="1"/>
        <rFont val="Times New Roman"/>
        <family val="1"/>
        <charset val="204"/>
      </rPr>
      <t>7765,7</t>
    </r>
    <r>
      <rPr>
        <sz val="12"/>
        <color theme="1"/>
        <rFont val="Times New Roman"/>
        <family val="1"/>
        <charset val="204"/>
      </rPr>
      <t>____ кв.м.</t>
    </r>
  </si>
  <si>
    <r>
      <t xml:space="preserve">                                           в том числе подготовка к сезонной эксплуатации ____</t>
    </r>
    <r>
      <rPr>
        <u/>
        <sz val="11"/>
        <color theme="1"/>
        <rFont val="Times New Roman"/>
        <family val="1"/>
        <charset val="204"/>
      </rPr>
      <t>1 059 062</t>
    </r>
    <r>
      <rPr>
        <sz val="11"/>
        <color theme="1"/>
        <rFont val="Times New Roman"/>
        <family val="1"/>
        <charset val="204"/>
      </rPr>
      <t>_</t>
    </r>
    <r>
      <rPr>
        <u/>
        <sz val="11"/>
        <color theme="1"/>
        <rFont val="Times New Roman"/>
        <family val="1"/>
        <charset val="204"/>
      </rPr>
      <t>_</t>
    </r>
    <r>
      <rPr>
        <sz val="11"/>
        <color theme="1"/>
        <rFont val="Times New Roman"/>
        <family val="1"/>
        <charset val="204"/>
      </rPr>
      <t>__________  рублей</t>
    </r>
  </si>
  <si>
    <t>замена оконных блоков в местах общего пользования</t>
  </si>
  <si>
    <t>косметический ремонт подъездов</t>
  </si>
  <si>
    <t>текущий ремонт конструктивных; инженерных систем и систем электроснабжения</t>
  </si>
  <si>
    <t>Сумма иска</t>
  </si>
  <si>
    <t>Сумма исполненного судебного акта</t>
  </si>
  <si>
    <t>ИТОГО:</t>
  </si>
  <si>
    <t>в работе</t>
  </si>
  <si>
    <t>Адрес</t>
  </si>
  <si>
    <t>Олимпийская,43 кв. 3</t>
  </si>
  <si>
    <t>Олимпийская,43 кв. 8</t>
  </si>
  <si>
    <t>Олимпийская,43 кв. 18</t>
  </si>
  <si>
    <t>Олимпийская,43 кв. 25</t>
  </si>
  <si>
    <t>Олимпийская,43 кв. 29</t>
  </si>
  <si>
    <t>Олимпийская,43 кв. 36</t>
  </si>
  <si>
    <t>Олимпийская,43 кв. 42</t>
  </si>
  <si>
    <t>Олимпийская,43 кв. 53</t>
  </si>
  <si>
    <t>Олимпийская,43 кв. 57</t>
  </si>
  <si>
    <t>Олимпийская,43 кв. 77</t>
  </si>
  <si>
    <t>Олимпийская,43 кв. 78</t>
  </si>
  <si>
    <t>Олимпийская,43 кв. 82</t>
  </si>
  <si>
    <t>Олимпийская,43 кв. 84</t>
  </si>
  <si>
    <t>Олимпийская,43 кв. 85</t>
  </si>
  <si>
    <t>Олимпийская,43 кв. 92</t>
  </si>
  <si>
    <t>Олимпийская,43 кв. 95</t>
  </si>
  <si>
    <t>Олимпийская,43 кв. 96</t>
  </si>
  <si>
    <t>Олимпийская,43 кв. 102</t>
  </si>
  <si>
    <t>Олимпийская,43 кв. 104</t>
  </si>
  <si>
    <t>Олимпийская,43 кв. 106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</si>
</sst>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b/>
      <sz val="11"/>
      <color theme="1"/>
      <name val="Calibri"/>
      <family val="2"/>
      <scheme val="minor"/>
    </font>
    <font>
      <i/>
      <sz val="11"/>
      <color theme="1"/>
      <name val="Times New Roman"/>
      <family val="1"/>
      <charset val="204"/>
    </font>
    <font>
      <sz val="12"/>
      <color theme="1"/>
      <name val="Calibri"/>
      <family val="2"/>
      <scheme val="minor"/>
    </font>
    <font>
      <b/>
      <sz val="12"/>
      <color theme="1"/>
      <name val="Calibri"/>
      <family val="2"/>
      <charset val="204"/>
      <scheme val="minor"/>
    </font>
    <font>
      <i/>
      <sz val="11"/>
      <color theme="1"/>
      <name val="Calibri"/>
      <family val="2"/>
      <charset val="204"/>
      <scheme val="minor"/>
    </font>
    <font>
      <i/>
      <sz val="11"/>
      <color theme="1"/>
      <name val="Calibri"/>
      <family val="2"/>
      <scheme val="minor"/>
    </font>
    <font>
      <b/>
      <sz val="14"/>
      <color theme="1"/>
      <name val="Times New Roman"/>
      <family val="1"/>
      <charset val="204"/>
    </font>
    <font>
      <b/>
      <i/>
      <sz val="14"/>
      <color theme="1"/>
      <name val="Times New Roman"/>
      <family val="1"/>
      <charset val="204"/>
    </font>
    <font>
      <i/>
      <sz val="12"/>
      <color theme="1"/>
      <name val="Times New Roman"/>
      <family val="1"/>
      <charset val="204"/>
    </font>
    <font>
      <u/>
      <sz val="11"/>
      <color theme="1"/>
      <name val="Times New Roman"/>
      <family val="1"/>
      <charset val="204"/>
    </font>
    <font>
      <b/>
      <u/>
      <sz val="11"/>
      <color theme="1"/>
      <name val="Times New Roman"/>
      <family val="1"/>
      <charset val="204"/>
    </font>
    <font>
      <b/>
      <i/>
      <sz val="13"/>
      <color theme="1"/>
      <name val="Calibri"/>
      <family val="2"/>
      <charset val="204"/>
      <scheme val="minor"/>
    </font>
    <font>
      <b/>
      <i/>
      <sz val="14"/>
      <color theme="1"/>
      <name val="Calibri"/>
      <family val="2"/>
      <charset val="204"/>
      <scheme val="minor"/>
    </font>
    <font>
      <b/>
      <sz val="13"/>
      <color theme="1"/>
      <name val="Times New Roman"/>
      <family val="1"/>
      <charset val="204"/>
    </font>
    <font>
      <sz val="14"/>
      <color theme="1"/>
      <name val="Times New Roman"/>
      <family val="1"/>
      <charset val="204"/>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77">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Alignment="1">
      <alignment vertical="center"/>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4" fontId="0" fillId="0" borderId="0" xfId="0" applyNumberFormat="1" applyAlignment="1">
      <alignment horizontal="center" vertical="center" wrapText="1"/>
    </xf>
    <xf numFmtId="4" fontId="0" fillId="0" borderId="0" xfId="0" applyNumberFormat="1"/>
    <xf numFmtId="4" fontId="0" fillId="0" borderId="10"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0" fillId="0" borderId="0" xfId="0" applyNumberFormat="1" applyFont="1"/>
    <xf numFmtId="4" fontId="5"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0" fillId="0" borderId="0" xfId="0" applyNumberFormat="1" applyFont="1" applyBorder="1"/>
    <xf numFmtId="4" fontId="6"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4" fontId="11"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4" fontId="17" fillId="0" borderId="10" xfId="0" applyNumberFormat="1" applyFont="1" applyBorder="1" applyAlignment="1">
      <alignment horizontal="center" vertical="center" wrapText="1"/>
    </xf>
    <xf numFmtId="0" fontId="10" fillId="0" borderId="0" xfId="0" applyFont="1"/>
    <xf numFmtId="4" fontId="11" fillId="0" borderId="4" xfId="0" applyNumberFormat="1" applyFont="1" applyBorder="1" applyAlignment="1">
      <alignment horizontal="center" vertical="center" wrapText="1"/>
    </xf>
    <xf numFmtId="4" fontId="18" fillId="0" borderId="4" xfId="0" applyNumberFormat="1" applyFont="1" applyBorder="1" applyAlignment="1">
      <alignment vertical="center" wrapText="1"/>
    </xf>
    <xf numFmtId="4" fontId="18" fillId="0" borderId="7" xfId="0" applyNumberFormat="1" applyFont="1" applyBorder="1" applyAlignment="1">
      <alignment vertical="center" wrapText="1"/>
    </xf>
    <xf numFmtId="4" fontId="18" fillId="0" borderId="26" xfId="0" applyNumberFormat="1" applyFont="1" applyBorder="1" applyAlignment="1">
      <alignment vertical="center" wrapText="1"/>
    </xf>
    <xf numFmtId="4" fontId="18" fillId="0" borderId="13" xfId="0" applyNumberFormat="1" applyFont="1" applyBorder="1" applyAlignment="1">
      <alignment vertical="center" wrapText="1"/>
    </xf>
    <xf numFmtId="4" fontId="18" fillId="0" borderId="10" xfId="0" applyNumberFormat="1" applyFont="1" applyBorder="1" applyAlignment="1">
      <alignment horizontal="center" vertical="center" wrapText="1"/>
    </xf>
    <xf numFmtId="4" fontId="18" fillId="0" borderId="27" xfId="0" applyNumberFormat="1" applyFont="1" applyBorder="1" applyAlignment="1">
      <alignment vertical="center" wrapText="1"/>
    </xf>
    <xf numFmtId="4" fontId="18" fillId="0" borderId="12" xfId="0" applyNumberFormat="1" applyFont="1" applyBorder="1" applyAlignment="1">
      <alignment vertical="center" wrapText="1"/>
    </xf>
    <xf numFmtId="0" fontId="0" fillId="0" borderId="15" xfId="0" applyBorder="1"/>
    <xf numFmtId="0" fontId="6" fillId="0" borderId="8" xfId="0" applyFont="1" applyBorder="1" applyAlignment="1">
      <alignment horizontal="center" vertical="center" wrapText="1"/>
    </xf>
    <xf numFmtId="4" fontId="0" fillId="0" borderId="0" xfId="0" applyNumberFormat="1" applyAlignment="1">
      <alignment horizontal="center"/>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11" fillId="2" borderId="4" xfId="0" applyNumberFormat="1" applyFont="1" applyFill="1" applyBorder="1" applyAlignment="1">
      <alignment horizontal="center" vertical="center" wrapText="1"/>
    </xf>
    <xf numFmtId="0" fontId="13" fillId="0" borderId="0" xfId="0" applyFont="1" applyBorder="1" applyAlignment="1">
      <alignment horizontal="center"/>
    </xf>
    <xf numFmtId="4" fontId="4" fillId="0" borderId="0" xfId="0" applyNumberFormat="1" applyFont="1" applyBorder="1" applyAlignment="1">
      <alignment horizontal="center" vertical="center" wrapText="1"/>
    </xf>
    <xf numFmtId="0" fontId="21" fillId="0" borderId="0" xfId="0" applyFont="1" applyBorder="1" applyAlignment="1"/>
    <xf numFmtId="4" fontId="6" fillId="0" borderId="5"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0" fillId="0" borderId="11" xfId="0" applyNumberFormat="1" applyBorder="1" applyAlignment="1">
      <alignment horizontal="center" vertical="center" wrapText="1"/>
    </xf>
    <xf numFmtId="0" fontId="6" fillId="0" borderId="15" xfId="0" applyFon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xf>
    <xf numFmtId="4" fontId="5"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1" fillId="0" borderId="0" xfId="0" applyFont="1" applyBorder="1" applyAlignment="1">
      <alignment horizontal="center"/>
    </xf>
    <xf numFmtId="0" fontId="13" fillId="0" borderId="17" xfId="0" applyFont="1" applyBorder="1" applyAlignment="1">
      <alignment horizontal="center"/>
    </xf>
    <xf numFmtId="0" fontId="13" fillId="0" borderId="23" xfId="0" applyFont="1" applyBorder="1" applyAlignment="1">
      <alignment horizontal="center"/>
    </xf>
    <xf numFmtId="4" fontId="0" fillId="0" borderId="11" xfId="0" applyNumberFormat="1" applyBorder="1" applyAlignment="1">
      <alignment horizontal="center" vertical="center" wrapText="1"/>
    </xf>
    <xf numFmtId="4" fontId="0" fillId="0" borderId="12" xfId="0" applyNumberForma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3" fillId="0" borderId="0" xfId="0" applyFont="1" applyAlignment="1">
      <alignment horizontal="center" vertical="center"/>
    </xf>
    <xf numFmtId="4" fontId="18" fillId="0" borderId="11" xfId="0" applyNumberFormat="1" applyFont="1" applyBorder="1" applyAlignment="1">
      <alignment horizontal="center" vertical="center" wrapText="1"/>
    </xf>
    <xf numFmtId="4" fontId="18" fillId="0" borderId="12" xfId="0" applyNumberFormat="1" applyFont="1" applyBorder="1" applyAlignment="1">
      <alignment horizontal="center" vertical="center" wrapText="1"/>
    </xf>
    <xf numFmtId="4" fontId="18" fillId="0" borderId="13"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20"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 fontId="6" fillId="0" borderId="16" xfId="0" applyNumberFormat="1" applyFont="1" applyBorder="1" applyAlignment="1">
      <alignment vertical="center" wrapText="1"/>
    </xf>
    <xf numFmtId="4" fontId="6" fillId="0" borderId="15" xfId="0" applyNumberFormat="1" applyFont="1" applyBorder="1" applyAlignment="1">
      <alignment vertical="center" wrapText="1"/>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2" fillId="0" borderId="0" xfId="0" applyFont="1" applyAlignment="1">
      <alignment horizontal="center" vertical="center"/>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 fontId="18" fillId="0" borderId="3"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4" fontId="18" fillId="0" borderId="6"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26" xfId="0" applyNumberFormat="1" applyFont="1" applyBorder="1" applyAlignment="1">
      <alignment horizontal="center" vertical="center" wrapText="1"/>
    </xf>
    <xf numFmtId="4" fontId="18" fillId="2" borderId="20" xfId="0" applyNumberFormat="1" applyFont="1" applyFill="1" applyBorder="1" applyAlignment="1">
      <alignment horizontal="center" vertical="center" wrapText="1"/>
    </xf>
    <xf numFmtId="4" fontId="18" fillId="2" borderId="18" xfId="0" applyNumberFormat="1" applyFont="1" applyFill="1" applyBorder="1" applyAlignment="1">
      <alignment horizontal="center" vertical="center" wrapText="1"/>
    </xf>
    <xf numFmtId="4" fontId="18" fillId="0" borderId="10" xfId="0" applyNumberFormat="1" applyFont="1" applyBorder="1" applyAlignment="1">
      <alignment horizontal="center" vertical="center" wrapText="1"/>
    </xf>
    <xf numFmtId="0" fontId="6" fillId="0" borderId="0" xfId="0" applyFont="1" applyAlignment="1">
      <alignment horizontal="center" vertical="center"/>
    </xf>
    <xf numFmtId="4" fontId="11" fillId="0" borderId="11"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4" fontId="18" fillId="0" borderId="21" xfId="0" applyNumberFormat="1" applyFont="1" applyBorder="1" applyAlignment="1">
      <alignment horizontal="center" vertical="center" wrapText="1"/>
    </xf>
    <xf numFmtId="4" fontId="18" fillId="0" borderId="19" xfId="0" applyNumberFormat="1" applyFont="1" applyBorder="1" applyAlignment="1">
      <alignment horizontal="center" vertical="center" wrapText="1"/>
    </xf>
    <xf numFmtId="4" fontId="18" fillId="0" borderId="22"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5" fillId="0" borderId="7" xfId="0" applyFont="1" applyBorder="1" applyAlignment="1">
      <alignment horizontal="center" vertical="center"/>
    </xf>
    <xf numFmtId="0" fontId="6" fillId="0" borderId="7" xfId="0" applyFont="1" applyBorder="1" applyAlignment="1">
      <alignment vertical="center" wrapText="1"/>
    </xf>
    <xf numFmtId="0" fontId="6" fillId="0" borderId="2" xfId="0" applyFont="1" applyBorder="1" applyAlignment="1">
      <alignment horizontal="center" vertical="center" wrapText="1"/>
    </xf>
    <xf numFmtId="4" fontId="14" fillId="0" borderId="10"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8" fillId="0" borderId="20" xfId="0" applyNumberFormat="1" applyFont="1" applyBorder="1" applyAlignment="1">
      <alignment horizontal="center" vertical="center" wrapText="1"/>
    </xf>
    <xf numFmtId="4" fontId="18" fillId="0" borderId="18" xfId="0" applyNumberFormat="1" applyFont="1" applyBorder="1" applyAlignment="1">
      <alignment horizontal="center" vertical="center" wrapText="1"/>
    </xf>
    <xf numFmtId="4" fontId="11" fillId="0" borderId="13" xfId="0"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4" fontId="18" fillId="2" borderId="7" xfId="0" applyNumberFormat="1" applyFont="1" applyFill="1" applyBorder="1" applyAlignment="1">
      <alignment horizontal="center" vertical="center" wrapText="1"/>
    </xf>
    <xf numFmtId="4" fontId="18" fillId="0" borderId="7" xfId="0" applyNumberFormat="1" applyFont="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0" borderId="13" xfId="0" applyNumberFormat="1" applyFont="1" applyBorder="1" applyAlignment="1">
      <alignment horizontal="center" vertical="center" wrapText="1"/>
    </xf>
    <xf numFmtId="0" fontId="24" fillId="0" borderId="30" xfId="0" applyFont="1" applyBorder="1" applyAlignment="1">
      <alignment horizontal="center" vertical="center" wrapText="1"/>
    </xf>
    <xf numFmtId="4" fontId="22" fillId="2" borderId="0" xfId="0" applyNumberFormat="1" applyFont="1" applyFill="1" applyBorder="1" applyAlignment="1"/>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0" xfId="0" applyFont="1" applyBorder="1" applyAlignment="1">
      <alignment horizontal="center" vertical="center" wrapText="1"/>
    </xf>
    <xf numFmtId="0" fontId="16" fillId="0" borderId="17"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3" xfId="0" applyFont="1" applyFill="1" applyBorder="1" applyAlignment="1">
      <alignment horizontal="center" vertical="center" wrapText="1"/>
    </xf>
    <xf numFmtId="4" fontId="24" fillId="0" borderId="4"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4" fontId="25" fillId="0" borderId="10"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5"/>
  <sheetViews>
    <sheetView tabSelected="1" view="pageBreakPreview" topLeftCell="A103" zoomScale="60" zoomScaleNormal="100" workbookViewId="0">
      <selection activeCell="G106" sqref="G106"/>
    </sheetView>
  </sheetViews>
  <sheetFormatPr defaultRowHeight="15" x14ac:dyDescent="0.25"/>
  <cols>
    <col min="2" max="2" width="58.42578125" style="3" customWidth="1"/>
    <col min="3" max="3" width="21.7109375" style="29" customWidth="1"/>
    <col min="4" max="4" width="17.7109375" style="30" customWidth="1"/>
    <col min="5" max="5" width="20.85546875" style="30" customWidth="1"/>
    <col min="6" max="6" width="18.140625" style="30" customWidth="1"/>
    <col min="7" max="7" width="18.7109375" style="29" customWidth="1"/>
    <col min="8" max="8" width="10.140625" customWidth="1"/>
  </cols>
  <sheetData>
    <row r="3" spans="1:7" ht="15.75" x14ac:dyDescent="0.25">
      <c r="A3" s="93" t="s">
        <v>95</v>
      </c>
      <c r="B3" s="93"/>
      <c r="C3" s="93"/>
    </row>
    <row r="4" spans="1:7" ht="15.75" x14ac:dyDescent="0.25">
      <c r="A4" s="1" t="s">
        <v>93</v>
      </c>
    </row>
    <row r="5" spans="1:7" ht="15.75" x14ac:dyDescent="0.25">
      <c r="A5" s="2" t="s">
        <v>96</v>
      </c>
    </row>
    <row r="6" spans="1:7" ht="15.75" x14ac:dyDescent="0.25">
      <c r="A6" s="126" t="s">
        <v>97</v>
      </c>
      <c r="B6" s="126"/>
    </row>
    <row r="7" spans="1:7" ht="15.75" x14ac:dyDescent="0.25">
      <c r="A7" s="126" t="s">
        <v>94</v>
      </c>
      <c r="B7" s="126"/>
    </row>
    <row r="8" spans="1:7" ht="15.75" x14ac:dyDescent="0.25">
      <c r="A8" s="2"/>
    </row>
    <row r="9" spans="1:7" ht="15.75" x14ac:dyDescent="0.25">
      <c r="A9" s="2" t="s">
        <v>0</v>
      </c>
    </row>
    <row r="10" spans="1:7" ht="15.75" x14ac:dyDescent="0.25">
      <c r="A10" s="2"/>
    </row>
    <row r="11" spans="1:7" ht="27" customHeight="1" x14ac:dyDescent="0.25">
      <c r="A11" s="98" t="s">
        <v>56</v>
      </c>
      <c r="B11" s="138" t="s">
        <v>3</v>
      </c>
      <c r="C11" s="145" t="s">
        <v>89</v>
      </c>
      <c r="D11" s="97" t="s">
        <v>4</v>
      </c>
      <c r="E11" s="97" t="s">
        <v>5</v>
      </c>
      <c r="F11" s="97" t="s">
        <v>6</v>
      </c>
      <c r="G11" s="155" t="s">
        <v>55</v>
      </c>
    </row>
    <row r="12" spans="1:7" x14ac:dyDescent="0.25">
      <c r="A12" s="99"/>
      <c r="B12" s="138"/>
      <c r="C12" s="146"/>
      <c r="D12" s="97"/>
      <c r="E12" s="97"/>
      <c r="F12" s="97"/>
      <c r="G12" s="155"/>
    </row>
    <row r="13" spans="1:7" x14ac:dyDescent="0.25">
      <c r="A13" s="63">
        <v>1</v>
      </c>
      <c r="B13" s="63">
        <v>2</v>
      </c>
      <c r="C13" s="65">
        <v>3</v>
      </c>
      <c r="D13" s="43">
        <v>4</v>
      </c>
      <c r="E13" s="43">
        <v>5</v>
      </c>
      <c r="F13" s="43">
        <v>6</v>
      </c>
      <c r="G13" s="44">
        <v>7</v>
      </c>
    </row>
    <row r="14" spans="1:7" ht="59.25" customHeight="1" thickBot="1" x14ac:dyDescent="0.3">
      <c r="A14" s="67" t="s">
        <v>7</v>
      </c>
      <c r="B14" s="8" t="s">
        <v>8</v>
      </c>
      <c r="C14" s="32">
        <v>0</v>
      </c>
      <c r="D14" s="75">
        <f>D15+D17+D20</f>
        <v>218060.86</v>
      </c>
      <c r="E14" s="75">
        <f>E15+E17+E20</f>
        <v>199625.51</v>
      </c>
      <c r="F14" s="76">
        <f>F15+F17+F20</f>
        <v>218060.86</v>
      </c>
      <c r="G14" s="45">
        <f>G15+G17+G20</f>
        <v>35618.450000000012</v>
      </c>
    </row>
    <row r="15" spans="1:7" ht="32.25" customHeight="1" x14ac:dyDescent="0.25">
      <c r="A15" s="100" t="s">
        <v>9</v>
      </c>
      <c r="B15" s="13" t="s">
        <v>53</v>
      </c>
      <c r="C15" s="135">
        <v>7864.3</v>
      </c>
      <c r="D15" s="132">
        <v>95052.17</v>
      </c>
      <c r="E15" s="132">
        <v>86982.51</v>
      </c>
      <c r="F15" s="149">
        <f>D15</f>
        <v>95052.17</v>
      </c>
      <c r="G15" s="94">
        <f>F15-E15+C15</f>
        <v>15933.960000000003</v>
      </c>
    </row>
    <row r="16" spans="1:7" ht="216.75" customHeight="1" thickBot="1" x14ac:dyDescent="0.3">
      <c r="A16" s="101"/>
      <c r="B16" s="6" t="s">
        <v>10</v>
      </c>
      <c r="C16" s="147"/>
      <c r="D16" s="148"/>
      <c r="E16" s="148"/>
      <c r="F16" s="150"/>
      <c r="G16" s="95"/>
    </row>
    <row r="17" spans="1:7" ht="34.5" customHeight="1" x14ac:dyDescent="0.25">
      <c r="A17" s="21" t="s">
        <v>11</v>
      </c>
      <c r="B17" s="4" t="s">
        <v>57</v>
      </c>
      <c r="C17" s="102">
        <v>7222.1</v>
      </c>
      <c r="D17" s="94">
        <v>97847.82</v>
      </c>
      <c r="E17" s="94">
        <v>89602.39</v>
      </c>
      <c r="F17" s="94">
        <f>D17</f>
        <v>97847.82</v>
      </c>
      <c r="G17" s="94">
        <f>F17-E17+C17</f>
        <v>15467.530000000008</v>
      </c>
    </row>
    <row r="18" spans="1:7" ht="90" x14ac:dyDescent="0.25">
      <c r="A18" s="21"/>
      <c r="B18" s="10" t="s">
        <v>12</v>
      </c>
      <c r="C18" s="103"/>
      <c r="D18" s="96"/>
      <c r="E18" s="96"/>
      <c r="F18" s="96"/>
      <c r="G18" s="96"/>
    </row>
    <row r="19" spans="1:7" ht="47.25" customHeight="1" thickBot="1" x14ac:dyDescent="0.3">
      <c r="A19" s="22"/>
      <c r="B19" s="6" t="s">
        <v>13</v>
      </c>
      <c r="C19" s="104"/>
      <c r="D19" s="95"/>
      <c r="E19" s="95"/>
      <c r="F19" s="95"/>
      <c r="G19" s="95"/>
    </row>
    <row r="20" spans="1:7" ht="15.75" customHeight="1" x14ac:dyDescent="0.25">
      <c r="A20" s="16" t="s">
        <v>76</v>
      </c>
      <c r="B20" s="25" t="s">
        <v>52</v>
      </c>
      <c r="C20" s="139">
        <v>2096.6999999999998</v>
      </c>
      <c r="D20" s="94">
        <v>25160.87</v>
      </c>
      <c r="E20" s="94">
        <v>23040.61</v>
      </c>
      <c r="F20" s="94">
        <f>D20</f>
        <v>25160.87</v>
      </c>
      <c r="G20" s="94">
        <f>F20-E20+C20</f>
        <v>4216.9599999999982</v>
      </c>
    </row>
    <row r="21" spans="1:7" ht="91.5" customHeight="1" x14ac:dyDescent="0.25">
      <c r="A21" s="116"/>
      <c r="B21" s="116" t="s">
        <v>14</v>
      </c>
      <c r="C21" s="140"/>
      <c r="D21" s="96"/>
      <c r="E21" s="96"/>
      <c r="F21" s="96"/>
      <c r="G21" s="95"/>
    </row>
    <row r="22" spans="1:7" ht="15.75" hidden="1" customHeight="1" x14ac:dyDescent="0.25">
      <c r="A22" s="116"/>
      <c r="B22" s="116"/>
      <c r="C22" s="64"/>
      <c r="D22" s="54"/>
      <c r="E22" s="55"/>
      <c r="F22" s="55"/>
      <c r="G22" s="56"/>
    </row>
    <row r="23" spans="1:7" ht="15.75" hidden="1" customHeight="1" x14ac:dyDescent="0.25">
      <c r="A23" s="116"/>
      <c r="B23" s="137"/>
      <c r="C23" s="66"/>
      <c r="D23" s="57"/>
      <c r="E23" s="58"/>
      <c r="F23" s="58"/>
      <c r="G23" s="56"/>
    </row>
    <row r="24" spans="1:7" x14ac:dyDescent="0.25">
      <c r="A24" s="128">
        <v>2</v>
      </c>
      <c r="B24" s="26" t="s">
        <v>58</v>
      </c>
      <c r="C24" s="145">
        <v>23203.63</v>
      </c>
      <c r="D24" s="143">
        <v>265586.94</v>
      </c>
      <c r="E24" s="143">
        <v>243113.06</v>
      </c>
      <c r="F24" s="143">
        <f>D24</f>
        <v>265586.94</v>
      </c>
      <c r="G24" s="143">
        <f>F24-E24+C24</f>
        <v>45677.510000000009</v>
      </c>
    </row>
    <row r="25" spans="1:7" ht="75" x14ac:dyDescent="0.25">
      <c r="A25" s="128"/>
      <c r="B25" s="27" t="s">
        <v>15</v>
      </c>
      <c r="C25" s="160"/>
      <c r="D25" s="143"/>
      <c r="E25" s="143"/>
      <c r="F25" s="143"/>
      <c r="G25" s="143"/>
    </row>
    <row r="26" spans="1:7" ht="45.75" thickBot="1" x14ac:dyDescent="0.3">
      <c r="A26" s="128"/>
      <c r="B26" s="28" t="s">
        <v>16</v>
      </c>
      <c r="C26" s="146"/>
      <c r="D26" s="143"/>
      <c r="E26" s="143"/>
      <c r="F26" s="143"/>
      <c r="G26" s="143"/>
    </row>
    <row r="27" spans="1:7" ht="15.75" customHeight="1" x14ac:dyDescent="0.25">
      <c r="A27" s="127">
        <v>3</v>
      </c>
      <c r="B27" s="13" t="s">
        <v>54</v>
      </c>
      <c r="C27" s="156">
        <v>30386.62</v>
      </c>
      <c r="D27" s="133">
        <v>367162.3</v>
      </c>
      <c r="E27" s="133">
        <v>336006.57</v>
      </c>
      <c r="F27" s="141">
        <f>D27</f>
        <v>367162.3</v>
      </c>
      <c r="G27" s="96">
        <f>F27-E27+C27</f>
        <v>61542.349999999977</v>
      </c>
    </row>
    <row r="28" spans="1:7" ht="30" x14ac:dyDescent="0.25">
      <c r="A28" s="127"/>
      <c r="B28" s="10" t="s">
        <v>17</v>
      </c>
      <c r="C28" s="136"/>
      <c r="D28" s="133"/>
      <c r="E28" s="133"/>
      <c r="F28" s="141"/>
      <c r="G28" s="96"/>
    </row>
    <row r="29" spans="1:7" ht="30.75" thickBot="1" x14ac:dyDescent="0.3">
      <c r="A29" s="101"/>
      <c r="B29" s="6" t="s">
        <v>18</v>
      </c>
      <c r="C29" s="157"/>
      <c r="D29" s="134"/>
      <c r="E29" s="134"/>
      <c r="F29" s="142"/>
      <c r="G29" s="95"/>
    </row>
    <row r="30" spans="1:7" ht="43.5" customHeight="1" thickBot="1" x14ac:dyDescent="0.3">
      <c r="A30" s="22" t="s">
        <v>19</v>
      </c>
      <c r="B30" s="9" t="s">
        <v>20</v>
      </c>
      <c r="C30" s="68">
        <v>43345.38</v>
      </c>
      <c r="D30" s="161">
        <v>301930.42</v>
      </c>
      <c r="E30" s="161">
        <v>276487.53000000003</v>
      </c>
      <c r="F30" s="162">
        <v>1059062</v>
      </c>
      <c r="G30" s="56">
        <f>F30-E30+C30</f>
        <v>825919.85</v>
      </c>
    </row>
    <row r="31" spans="1:7" ht="38.25" customHeight="1" thickBot="1" x14ac:dyDescent="0.3">
      <c r="A31" s="22" t="s">
        <v>21</v>
      </c>
      <c r="B31" s="9" t="s">
        <v>22</v>
      </c>
      <c r="C31" s="51">
        <v>12036.84</v>
      </c>
      <c r="D31" s="161">
        <v>144442.01999999999</v>
      </c>
      <c r="E31" s="161">
        <v>132270.20000000001</v>
      </c>
      <c r="F31" s="163">
        <f>D31</f>
        <v>144442.01999999999</v>
      </c>
      <c r="G31" s="56">
        <f>F31-E31+C31</f>
        <v>24208.659999999978</v>
      </c>
    </row>
    <row r="32" spans="1:7" ht="44.25" customHeight="1" thickBot="1" x14ac:dyDescent="0.3">
      <c r="A32" s="22">
        <v>6</v>
      </c>
      <c r="B32" s="9" t="s">
        <v>23</v>
      </c>
      <c r="C32" s="51">
        <v>35261.160000000003</v>
      </c>
      <c r="D32" s="161">
        <v>425870.99</v>
      </c>
      <c r="E32" s="161">
        <v>389755.72</v>
      </c>
      <c r="F32" s="163">
        <f>D32</f>
        <v>425870.99</v>
      </c>
      <c r="G32" s="56">
        <f>F32-E32+C32</f>
        <v>71376.430000000022</v>
      </c>
    </row>
    <row r="33" spans="1:7" ht="15.75" customHeight="1" x14ac:dyDescent="0.25">
      <c r="A33" s="16">
        <v>7</v>
      </c>
      <c r="B33" s="13" t="s">
        <v>24</v>
      </c>
      <c r="C33" s="135">
        <v>9232.16</v>
      </c>
      <c r="D33" s="132">
        <v>111826.08</v>
      </c>
      <c r="E33" s="132">
        <v>102295.22</v>
      </c>
      <c r="F33" s="149">
        <f>D33</f>
        <v>111826.08</v>
      </c>
      <c r="G33" s="94">
        <f>F33-E33+C33</f>
        <v>18763.02</v>
      </c>
    </row>
    <row r="34" spans="1:7" ht="30" customHeight="1" x14ac:dyDescent="0.25">
      <c r="A34" s="127" t="s">
        <v>25</v>
      </c>
      <c r="B34" s="10" t="s">
        <v>26</v>
      </c>
      <c r="C34" s="136"/>
      <c r="D34" s="133"/>
      <c r="E34" s="133"/>
      <c r="F34" s="158"/>
      <c r="G34" s="96"/>
    </row>
    <row r="35" spans="1:7" ht="30" customHeight="1" x14ac:dyDescent="0.25">
      <c r="A35" s="127"/>
      <c r="B35" s="10" t="s">
        <v>27</v>
      </c>
      <c r="C35" s="136"/>
      <c r="D35" s="133"/>
      <c r="E35" s="133"/>
      <c r="F35" s="158"/>
      <c r="G35" s="96"/>
    </row>
    <row r="36" spans="1:7" ht="30" customHeight="1" x14ac:dyDescent="0.25">
      <c r="A36" s="127"/>
      <c r="B36" s="10" t="s">
        <v>28</v>
      </c>
      <c r="C36" s="136"/>
      <c r="D36" s="133"/>
      <c r="E36" s="133"/>
      <c r="F36" s="158"/>
      <c r="G36" s="96"/>
    </row>
    <row r="37" spans="1:7" ht="105" customHeight="1" x14ac:dyDescent="0.25">
      <c r="A37" s="127"/>
      <c r="B37" s="10" t="s">
        <v>29</v>
      </c>
      <c r="C37" s="136"/>
      <c r="D37" s="133"/>
      <c r="E37" s="133"/>
      <c r="F37" s="158"/>
      <c r="G37" s="96"/>
    </row>
    <row r="38" spans="1:7" ht="30" customHeight="1" x14ac:dyDescent="0.25">
      <c r="A38" s="127"/>
      <c r="B38" s="10" t="s">
        <v>30</v>
      </c>
      <c r="C38" s="136"/>
      <c r="D38" s="133"/>
      <c r="E38" s="133"/>
      <c r="F38" s="158"/>
      <c r="G38" s="96"/>
    </row>
    <row r="39" spans="1:7" ht="30" customHeight="1" x14ac:dyDescent="0.25">
      <c r="A39" s="127"/>
      <c r="B39" s="10" t="s">
        <v>31</v>
      </c>
      <c r="C39" s="136"/>
      <c r="D39" s="133"/>
      <c r="E39" s="133"/>
      <c r="F39" s="158"/>
      <c r="G39" s="96"/>
    </row>
    <row r="40" spans="1:7" ht="30" customHeight="1" x14ac:dyDescent="0.25">
      <c r="A40" s="127"/>
      <c r="B40" s="10" t="s">
        <v>32</v>
      </c>
      <c r="C40" s="136"/>
      <c r="D40" s="133"/>
      <c r="E40" s="133"/>
      <c r="F40" s="158"/>
      <c r="G40" s="96"/>
    </row>
    <row r="41" spans="1:7" ht="30" customHeight="1" x14ac:dyDescent="0.25">
      <c r="A41" s="127"/>
      <c r="B41" s="10" t="s">
        <v>33</v>
      </c>
      <c r="C41" s="136"/>
      <c r="D41" s="133"/>
      <c r="E41" s="133"/>
      <c r="F41" s="158"/>
      <c r="G41" s="96"/>
    </row>
    <row r="42" spans="1:7" ht="45" customHeight="1" x14ac:dyDescent="0.25">
      <c r="A42" s="127"/>
      <c r="B42" s="10" t="s">
        <v>34</v>
      </c>
      <c r="C42" s="136"/>
      <c r="D42" s="133"/>
      <c r="E42" s="133"/>
      <c r="F42" s="158"/>
      <c r="G42" s="96"/>
    </row>
    <row r="43" spans="1:7" ht="30" customHeight="1" x14ac:dyDescent="0.25">
      <c r="A43" s="127"/>
      <c r="B43" s="10" t="s">
        <v>35</v>
      </c>
      <c r="C43" s="136"/>
      <c r="D43" s="133"/>
      <c r="E43" s="133"/>
      <c r="F43" s="158"/>
      <c r="G43" s="96"/>
    </row>
    <row r="44" spans="1:7" ht="30" customHeight="1" x14ac:dyDescent="0.25">
      <c r="A44" s="127"/>
      <c r="B44" s="10" t="s">
        <v>36</v>
      </c>
      <c r="C44" s="136"/>
      <c r="D44" s="133"/>
      <c r="E44" s="133"/>
      <c r="F44" s="158"/>
      <c r="G44" s="96"/>
    </row>
    <row r="45" spans="1:7" ht="5.25" customHeight="1" thickBot="1" x14ac:dyDescent="0.3">
      <c r="A45" s="127"/>
      <c r="B45" s="17"/>
      <c r="C45" s="47"/>
      <c r="D45" s="133"/>
      <c r="E45" s="133"/>
      <c r="F45" s="158"/>
      <c r="G45" s="95"/>
    </row>
    <row r="46" spans="1:7" ht="15.75" hidden="1" customHeight="1" thickBot="1" x14ac:dyDescent="0.3">
      <c r="A46" s="127"/>
      <c r="B46" s="17"/>
      <c r="C46" s="47"/>
      <c r="D46" s="133"/>
      <c r="E46" s="133"/>
      <c r="F46" s="158"/>
      <c r="G46" s="56"/>
    </row>
    <row r="47" spans="1:7" ht="15.75" hidden="1" customHeight="1" thickBot="1" x14ac:dyDescent="0.3">
      <c r="A47" s="127"/>
      <c r="B47" s="17"/>
      <c r="C47" s="47"/>
      <c r="D47" s="133"/>
      <c r="E47" s="133"/>
      <c r="F47" s="158"/>
      <c r="G47" s="56"/>
    </row>
    <row r="48" spans="1:7" ht="15.75" hidden="1" customHeight="1" thickBot="1" x14ac:dyDescent="0.3">
      <c r="A48" s="127"/>
      <c r="B48" s="17"/>
      <c r="C48" s="47"/>
      <c r="D48" s="134"/>
      <c r="E48" s="134"/>
      <c r="F48" s="159"/>
      <c r="G48" s="56"/>
    </row>
    <row r="49" spans="1:7" ht="16.5" hidden="1" thickBot="1" x14ac:dyDescent="0.3">
      <c r="A49" s="127"/>
      <c r="B49" s="17"/>
      <c r="C49" s="47"/>
      <c r="D49" s="52"/>
      <c r="E49" s="52"/>
      <c r="F49" s="53"/>
      <c r="G49" s="56"/>
    </row>
    <row r="50" spans="1:7" ht="30" customHeight="1" x14ac:dyDescent="0.25">
      <c r="A50" s="128">
        <v>8</v>
      </c>
      <c r="B50" s="15" t="s">
        <v>37</v>
      </c>
      <c r="C50" s="94">
        <v>6762</v>
      </c>
      <c r="D50" s="130">
        <v>76181.52</v>
      </c>
      <c r="E50" s="132">
        <v>59964.65</v>
      </c>
      <c r="F50" s="149">
        <f>D50</f>
        <v>76181.52</v>
      </c>
      <c r="G50" s="94">
        <f>F50-E50+C50</f>
        <v>22978.870000000003</v>
      </c>
    </row>
    <row r="51" spans="1:7" ht="60" customHeight="1" x14ac:dyDescent="0.25">
      <c r="A51" s="128"/>
      <c r="B51" s="11" t="s">
        <v>38</v>
      </c>
      <c r="C51" s="96"/>
      <c r="D51" s="131"/>
      <c r="E51" s="133"/>
      <c r="F51" s="158"/>
      <c r="G51" s="96"/>
    </row>
    <row r="52" spans="1:7" ht="47.25" x14ac:dyDescent="0.25">
      <c r="A52" s="128"/>
      <c r="B52" s="11" t="s">
        <v>39</v>
      </c>
      <c r="C52" s="96"/>
      <c r="D52" s="131"/>
      <c r="E52" s="133"/>
      <c r="F52" s="158"/>
      <c r="G52" s="96"/>
    </row>
    <row r="53" spans="1:7" ht="0.75" customHeight="1" x14ac:dyDescent="0.25">
      <c r="A53" s="129"/>
      <c r="B53" s="23"/>
      <c r="C53" s="48"/>
      <c r="D53" s="131"/>
      <c r="E53" s="133"/>
      <c r="F53" s="150"/>
      <c r="G53" s="96"/>
    </row>
    <row r="54" spans="1:7" s="50" customFormat="1" ht="44.25" customHeight="1" x14ac:dyDescent="0.25">
      <c r="A54" s="151" t="s">
        <v>59</v>
      </c>
      <c r="B54" s="151"/>
      <c r="C54" s="49">
        <f>C15+C17+C20+C24+C27+C30+C31+C32+C33+C50</f>
        <v>177410.89</v>
      </c>
      <c r="D54" s="49">
        <f>D50+D33+D32+D31+D30+D27+D24+D20+D17+D15</f>
        <v>1911061.1300000001</v>
      </c>
      <c r="E54" s="49">
        <f>E50+E33+E32+E31+E30+E27+E24+E20+E17+E15</f>
        <v>1739518.4600000002</v>
      </c>
      <c r="F54" s="49">
        <f>F50+F33+F32+F31+F30+F27+F24+F20+F17+F15</f>
        <v>2668192.7099999995</v>
      </c>
      <c r="G54" s="49">
        <f>G50+G33+G32+G31+G30+G27+G24+G20+G17+G15</f>
        <v>1106085.1399999999</v>
      </c>
    </row>
    <row r="55" spans="1:7" ht="15.75" hidden="1" x14ac:dyDescent="0.25">
      <c r="A55" s="2"/>
      <c r="B55" s="18"/>
      <c r="C55" s="34"/>
      <c r="D55" s="35"/>
      <c r="E55" s="35"/>
      <c r="F55" s="35"/>
      <c r="G55" s="34"/>
    </row>
    <row r="56" spans="1:7" ht="15.75" hidden="1" x14ac:dyDescent="0.25">
      <c r="A56" s="2"/>
      <c r="B56" s="18"/>
      <c r="C56" s="34"/>
      <c r="D56" s="35"/>
      <c r="E56" s="35"/>
      <c r="F56" s="35"/>
      <c r="G56" s="34"/>
    </row>
    <row r="57" spans="1:7" ht="15.75" hidden="1" x14ac:dyDescent="0.25">
      <c r="A57" s="2" t="s">
        <v>40</v>
      </c>
      <c r="B57" s="18"/>
      <c r="C57" s="34"/>
      <c r="D57" s="35"/>
      <c r="E57" s="35"/>
      <c r="F57" s="35"/>
      <c r="G57" s="34"/>
    </row>
    <row r="58" spans="1:7" hidden="1" x14ac:dyDescent="0.25">
      <c r="A58" s="19" t="s">
        <v>41</v>
      </c>
      <c r="B58" s="18"/>
      <c r="C58" s="34"/>
      <c r="D58" s="35"/>
      <c r="E58" s="35"/>
      <c r="F58" s="35"/>
      <c r="G58" s="34"/>
    </row>
    <row r="59" spans="1:7" hidden="1" x14ac:dyDescent="0.25">
      <c r="A59" s="19"/>
      <c r="B59" s="18"/>
      <c r="C59" s="34"/>
      <c r="D59" s="35"/>
      <c r="E59" s="35"/>
      <c r="F59" s="35"/>
      <c r="G59" s="34"/>
    </row>
    <row r="60" spans="1:7" hidden="1" x14ac:dyDescent="0.25">
      <c r="A60" s="19"/>
      <c r="B60" s="18"/>
      <c r="C60" s="34"/>
      <c r="D60" s="35"/>
      <c r="E60" s="35"/>
      <c r="F60" s="35"/>
      <c r="G60" s="34"/>
    </row>
    <row r="61" spans="1:7" x14ac:dyDescent="0.25">
      <c r="A61" s="19"/>
      <c r="B61" s="18"/>
      <c r="C61" s="34"/>
      <c r="D61" s="35"/>
      <c r="E61" s="35"/>
      <c r="F61" s="35"/>
      <c r="G61" s="34"/>
    </row>
    <row r="62" spans="1:7" x14ac:dyDescent="0.25">
      <c r="A62" s="7" t="s">
        <v>42</v>
      </c>
      <c r="B62" s="18"/>
      <c r="C62" s="34"/>
      <c r="D62" s="35"/>
      <c r="E62" s="35"/>
      <c r="F62" s="35"/>
      <c r="G62" s="34"/>
    </row>
    <row r="63" spans="1:7" x14ac:dyDescent="0.25">
      <c r="A63" s="144" t="s">
        <v>98</v>
      </c>
      <c r="B63" s="144"/>
      <c r="C63" s="144"/>
      <c r="D63" s="144"/>
      <c r="E63" s="144"/>
      <c r="F63" s="35"/>
      <c r="G63" s="34"/>
    </row>
    <row r="64" spans="1:7" ht="15.75" thickBot="1" x14ac:dyDescent="0.3">
      <c r="A64" s="19" t="s">
        <v>43</v>
      </c>
      <c r="B64" s="18"/>
      <c r="C64" s="34"/>
      <c r="D64" s="35"/>
      <c r="E64" s="35"/>
      <c r="F64" s="35"/>
      <c r="G64" s="34"/>
    </row>
    <row r="65" spans="1:8" x14ac:dyDescent="0.25">
      <c r="A65" s="106" t="s">
        <v>56</v>
      </c>
      <c r="B65" s="106" t="s">
        <v>44</v>
      </c>
      <c r="C65" s="108" t="s">
        <v>79</v>
      </c>
      <c r="D65" s="108" t="s">
        <v>78</v>
      </c>
      <c r="E65" s="108" t="s">
        <v>4</v>
      </c>
      <c r="F65" s="108" t="s">
        <v>46</v>
      </c>
      <c r="G65" s="36" t="s">
        <v>47</v>
      </c>
    </row>
    <row r="66" spans="1:8" x14ac:dyDescent="0.25">
      <c r="A66" s="107"/>
      <c r="B66" s="107"/>
      <c r="C66" s="109"/>
      <c r="D66" s="109"/>
      <c r="E66" s="109"/>
      <c r="F66" s="109"/>
      <c r="G66" s="72" t="s">
        <v>48</v>
      </c>
    </row>
    <row r="67" spans="1:8" x14ac:dyDescent="0.25">
      <c r="A67" s="84">
        <v>1</v>
      </c>
      <c r="B67" s="84">
        <v>2</v>
      </c>
      <c r="C67" s="164">
        <v>3</v>
      </c>
      <c r="D67" s="63">
        <v>4</v>
      </c>
      <c r="E67" s="63">
        <v>5</v>
      </c>
      <c r="F67" s="63">
        <v>6</v>
      </c>
      <c r="G67" s="63">
        <v>7</v>
      </c>
    </row>
    <row r="68" spans="1:8" ht="21" customHeight="1" x14ac:dyDescent="0.25">
      <c r="A68" s="85">
        <v>1</v>
      </c>
      <c r="B68" s="85" t="s">
        <v>99</v>
      </c>
      <c r="C68" s="164">
        <v>565962</v>
      </c>
      <c r="D68" s="124">
        <f>C68+C69+C70</f>
        <v>1059062</v>
      </c>
      <c r="E68" s="124">
        <v>301930.42</v>
      </c>
      <c r="F68" s="124">
        <v>276487.53000000003</v>
      </c>
      <c r="G68" s="124">
        <f>F68-D68</f>
        <v>-782574.47</v>
      </c>
    </row>
    <row r="69" spans="1:8" ht="19.5" customHeight="1" x14ac:dyDescent="0.25">
      <c r="A69" s="85">
        <v>2</v>
      </c>
      <c r="B69" s="85" t="s">
        <v>100</v>
      </c>
      <c r="C69" s="164">
        <v>420401</v>
      </c>
      <c r="D69" s="165"/>
      <c r="E69" s="165"/>
      <c r="F69" s="165"/>
      <c r="G69" s="165"/>
    </row>
    <row r="70" spans="1:8" ht="30" x14ac:dyDescent="0.25">
      <c r="A70" s="85">
        <v>3</v>
      </c>
      <c r="B70" s="85" t="s">
        <v>101</v>
      </c>
      <c r="C70" s="164">
        <v>72699</v>
      </c>
      <c r="D70" s="125"/>
      <c r="E70" s="125"/>
      <c r="F70" s="125"/>
      <c r="G70" s="125"/>
    </row>
    <row r="71" spans="1:8" x14ac:dyDescent="0.25">
      <c r="A71" s="19"/>
      <c r="B71" s="18"/>
      <c r="C71" s="34"/>
      <c r="D71" s="39"/>
      <c r="E71" s="35"/>
      <c r="F71" s="35"/>
      <c r="G71" s="34"/>
    </row>
    <row r="72" spans="1:8" ht="15.75" thickBot="1" x14ac:dyDescent="0.3">
      <c r="A72" s="152" t="s">
        <v>91</v>
      </c>
      <c r="B72" s="152"/>
      <c r="C72" s="34"/>
      <c r="D72" s="35"/>
      <c r="E72" s="35"/>
      <c r="F72" s="35"/>
      <c r="G72" s="34"/>
    </row>
    <row r="73" spans="1:8" x14ac:dyDescent="0.25">
      <c r="A73" s="14" t="s">
        <v>1</v>
      </c>
      <c r="B73" s="115" t="s">
        <v>44</v>
      </c>
      <c r="C73" s="121" t="s">
        <v>45</v>
      </c>
      <c r="D73" s="121" t="s">
        <v>4</v>
      </c>
      <c r="E73" s="121" t="s">
        <v>46</v>
      </c>
      <c r="F73" s="38" t="s">
        <v>47</v>
      </c>
      <c r="G73"/>
    </row>
    <row r="74" spans="1:8" ht="15.75" thickBot="1" x14ac:dyDescent="0.3">
      <c r="A74" s="5" t="s">
        <v>2</v>
      </c>
      <c r="B74" s="154"/>
      <c r="C74" s="122"/>
      <c r="D74" s="122"/>
      <c r="E74" s="122"/>
      <c r="F74" s="37" t="s">
        <v>48</v>
      </c>
      <c r="G74"/>
    </row>
    <row r="75" spans="1:8" ht="15.75" thickBot="1" x14ac:dyDescent="0.3">
      <c r="A75" s="5">
        <v>1</v>
      </c>
      <c r="B75" s="6">
        <v>2</v>
      </c>
      <c r="C75" s="37">
        <v>3</v>
      </c>
      <c r="D75" s="37">
        <v>4</v>
      </c>
      <c r="E75" s="37">
        <v>5</v>
      </c>
      <c r="F75" s="37">
        <v>6</v>
      </c>
      <c r="G75"/>
    </row>
    <row r="76" spans="1:8" ht="15.75" thickBot="1" x14ac:dyDescent="0.3">
      <c r="A76" s="5">
        <v>1</v>
      </c>
      <c r="B76" s="6" t="s">
        <v>90</v>
      </c>
      <c r="C76" s="32">
        <v>0</v>
      </c>
      <c r="D76" s="32">
        <v>0</v>
      </c>
      <c r="E76" s="32">
        <v>0</v>
      </c>
      <c r="F76" s="32">
        <v>0</v>
      </c>
      <c r="G76" s="59"/>
    </row>
    <row r="77" spans="1:8" ht="42.75" customHeight="1" thickBot="1" x14ac:dyDescent="0.3">
      <c r="A77" s="60"/>
      <c r="B77" s="113" t="s">
        <v>49</v>
      </c>
      <c r="C77" s="113"/>
      <c r="D77" s="113"/>
      <c r="E77" s="113"/>
      <c r="F77" s="113"/>
      <c r="G77" s="153"/>
      <c r="H77" s="12"/>
    </row>
    <row r="78" spans="1:8" ht="15.75" thickBot="1" x14ac:dyDescent="0.3">
      <c r="A78" s="5"/>
      <c r="B78" s="6" t="s">
        <v>80</v>
      </c>
      <c r="C78" s="37">
        <v>0</v>
      </c>
      <c r="D78" s="37">
        <v>0</v>
      </c>
      <c r="E78" s="37">
        <v>0</v>
      </c>
      <c r="F78" s="37">
        <v>0</v>
      </c>
      <c r="G78" s="37">
        <v>0</v>
      </c>
    </row>
    <row r="79" spans="1:8" ht="28.5" customHeight="1" thickBot="1" x14ac:dyDescent="0.3">
      <c r="A79" s="5"/>
      <c r="B79" s="112" t="s">
        <v>50</v>
      </c>
      <c r="C79" s="113"/>
      <c r="D79" s="113"/>
      <c r="E79" s="113"/>
      <c r="F79" s="113"/>
      <c r="G79" s="114"/>
      <c r="H79" s="12"/>
    </row>
    <row r="80" spans="1:8" ht="15.75" thickBot="1" x14ac:dyDescent="0.3">
      <c r="A80" s="5">
        <v>2</v>
      </c>
      <c r="B80" s="6" t="s">
        <v>80</v>
      </c>
      <c r="C80" s="37">
        <v>0</v>
      </c>
      <c r="D80" s="37">
        <v>0</v>
      </c>
      <c r="E80" s="37">
        <v>0</v>
      </c>
      <c r="F80" s="37">
        <v>0</v>
      </c>
      <c r="G80" s="37">
        <v>0</v>
      </c>
    </row>
    <row r="81" spans="1:7" x14ac:dyDescent="0.25">
      <c r="A81" s="19" t="s">
        <v>51</v>
      </c>
      <c r="B81" s="18"/>
      <c r="C81" s="34"/>
      <c r="D81" s="35"/>
      <c r="E81" s="35"/>
      <c r="F81" s="35"/>
      <c r="G81" s="34"/>
    </row>
    <row r="82" spans="1:7" ht="15.75" thickBot="1" x14ac:dyDescent="0.3">
      <c r="A82" s="7" t="s">
        <v>92</v>
      </c>
      <c r="B82" s="18"/>
      <c r="C82" s="34"/>
      <c r="D82" s="35"/>
      <c r="E82" s="35"/>
      <c r="F82" s="35"/>
      <c r="G82" s="34"/>
    </row>
    <row r="83" spans="1:7" ht="41.25" customHeight="1" x14ac:dyDescent="0.25">
      <c r="A83" s="14" t="s">
        <v>1</v>
      </c>
      <c r="B83" s="115" t="s">
        <v>44</v>
      </c>
      <c r="C83" s="73" t="s">
        <v>45</v>
      </c>
      <c r="D83" s="117" t="s">
        <v>82</v>
      </c>
      <c r="E83" s="110" t="s">
        <v>84</v>
      </c>
      <c r="F83" s="110" t="s">
        <v>83</v>
      </c>
      <c r="G83" s="34"/>
    </row>
    <row r="84" spans="1:7" ht="15.75" thickBot="1" x14ac:dyDescent="0.3">
      <c r="A84" s="5" t="s">
        <v>2</v>
      </c>
      <c r="B84" s="116"/>
      <c r="C84" s="74"/>
      <c r="D84" s="118"/>
      <c r="E84" s="111"/>
      <c r="F84" s="111"/>
      <c r="G84" s="34"/>
    </row>
    <row r="85" spans="1:7" ht="18.75" customHeight="1" x14ac:dyDescent="0.25">
      <c r="A85" s="78">
        <v>1</v>
      </c>
      <c r="B85" s="79">
        <v>2</v>
      </c>
      <c r="C85" s="77">
        <v>3</v>
      </c>
      <c r="D85" s="80" t="s">
        <v>86</v>
      </c>
      <c r="E85" s="81" t="s">
        <v>87</v>
      </c>
      <c r="F85" s="81" t="s">
        <v>88</v>
      </c>
      <c r="G85" s="33"/>
    </row>
    <row r="86" spans="1:7" ht="16.5" x14ac:dyDescent="0.25">
      <c r="A86" s="119" t="s">
        <v>70</v>
      </c>
      <c r="B86" s="120"/>
      <c r="C86" s="82">
        <v>0</v>
      </c>
      <c r="D86" s="82">
        <v>0</v>
      </c>
      <c r="E86" s="83">
        <v>0</v>
      </c>
      <c r="F86" s="83">
        <v>0</v>
      </c>
      <c r="G86" s="34"/>
    </row>
    <row r="87" spans="1:7" x14ac:dyDescent="0.25">
      <c r="A87" s="20"/>
      <c r="B87" s="20"/>
      <c r="C87" s="40"/>
      <c r="D87" s="40"/>
      <c r="E87" s="35"/>
      <c r="F87" s="35"/>
      <c r="G87" s="34"/>
    </row>
    <row r="88" spans="1:7" ht="15.75" thickBot="1" x14ac:dyDescent="0.3">
      <c r="A88" s="7" t="s">
        <v>81</v>
      </c>
      <c r="B88" s="18"/>
      <c r="C88" s="34"/>
      <c r="D88" s="35"/>
      <c r="E88" s="35"/>
      <c r="F88" s="35"/>
      <c r="G88" s="34"/>
    </row>
    <row r="89" spans="1:7" ht="60.75" customHeight="1" thickBot="1" x14ac:dyDescent="0.3">
      <c r="A89" s="168" t="s">
        <v>106</v>
      </c>
      <c r="B89" s="169"/>
      <c r="C89" s="170"/>
      <c r="D89" s="166" t="s">
        <v>102</v>
      </c>
      <c r="E89" s="166" t="s">
        <v>103</v>
      </c>
    </row>
    <row r="90" spans="1:7" ht="30" customHeight="1" thickBot="1" x14ac:dyDescent="0.3">
      <c r="A90" s="168" t="s">
        <v>107</v>
      </c>
      <c r="B90" s="169"/>
      <c r="C90" s="170"/>
      <c r="D90" s="174">
        <v>17994.48</v>
      </c>
      <c r="E90" s="174">
        <v>17994.48</v>
      </c>
    </row>
    <row r="91" spans="1:7" ht="24.75" customHeight="1" thickBot="1" x14ac:dyDescent="0.3">
      <c r="A91" s="168" t="s">
        <v>108</v>
      </c>
      <c r="B91" s="169"/>
      <c r="C91" s="170"/>
      <c r="D91" s="174">
        <v>14123.48</v>
      </c>
      <c r="E91" s="174">
        <v>24.94</v>
      </c>
    </row>
    <row r="92" spans="1:7" ht="25.5" customHeight="1" thickBot="1" x14ac:dyDescent="0.3">
      <c r="A92" s="168" t="s">
        <v>109</v>
      </c>
      <c r="B92" s="169"/>
      <c r="C92" s="170"/>
      <c r="D92" s="174">
        <v>19629.310000000001</v>
      </c>
      <c r="E92" s="174">
        <v>19629.310000000001</v>
      </c>
    </row>
    <row r="93" spans="1:7" ht="27.75" customHeight="1" thickBot="1" x14ac:dyDescent="0.3">
      <c r="A93" s="168" t="s">
        <v>110</v>
      </c>
      <c r="B93" s="169"/>
      <c r="C93" s="170"/>
      <c r="D93" s="174">
        <v>8745.6</v>
      </c>
      <c r="E93" s="174" t="s">
        <v>105</v>
      </c>
    </row>
    <row r="94" spans="1:7" ht="28.5" customHeight="1" thickBot="1" x14ac:dyDescent="0.3">
      <c r="A94" s="168" t="s">
        <v>111</v>
      </c>
      <c r="B94" s="169"/>
      <c r="C94" s="170"/>
      <c r="D94" s="174">
        <v>5595.97</v>
      </c>
      <c r="E94" s="174">
        <v>5595.97</v>
      </c>
    </row>
    <row r="95" spans="1:7" ht="27" customHeight="1" thickBot="1" x14ac:dyDescent="0.3">
      <c r="A95" s="168" t="s">
        <v>112</v>
      </c>
      <c r="B95" s="169"/>
      <c r="C95" s="170"/>
      <c r="D95" s="174">
        <v>7605.77</v>
      </c>
      <c r="E95" s="174" t="s">
        <v>105</v>
      </c>
    </row>
    <row r="96" spans="1:7" ht="30" customHeight="1" thickBot="1" x14ac:dyDescent="0.3">
      <c r="A96" s="168" t="s">
        <v>113</v>
      </c>
      <c r="B96" s="169"/>
      <c r="C96" s="170"/>
      <c r="D96" s="174">
        <v>7838.23</v>
      </c>
      <c r="E96" s="174">
        <v>7838.23</v>
      </c>
    </row>
    <row r="97" spans="1:5" ht="28.5" customHeight="1" thickBot="1" x14ac:dyDescent="0.3">
      <c r="A97" s="168" t="s">
        <v>114</v>
      </c>
      <c r="B97" s="169"/>
      <c r="C97" s="170"/>
      <c r="D97" s="174">
        <v>14055.6</v>
      </c>
      <c r="E97" s="174">
        <v>14055.6</v>
      </c>
    </row>
    <row r="98" spans="1:5" ht="27.75" customHeight="1" thickBot="1" x14ac:dyDescent="0.3">
      <c r="A98" s="168" t="s">
        <v>115</v>
      </c>
      <c r="B98" s="169"/>
      <c r="C98" s="170"/>
      <c r="D98" s="174">
        <v>12753.64</v>
      </c>
      <c r="E98" s="174">
        <v>12753.64</v>
      </c>
    </row>
    <row r="99" spans="1:5" ht="29.25" customHeight="1" thickBot="1" x14ac:dyDescent="0.3">
      <c r="A99" s="168" t="s">
        <v>116</v>
      </c>
      <c r="B99" s="169"/>
      <c r="C99" s="170"/>
      <c r="D99" s="174">
        <v>12536.64</v>
      </c>
      <c r="E99" s="174">
        <v>12536.64</v>
      </c>
    </row>
    <row r="100" spans="1:5" ht="30" customHeight="1" thickBot="1" x14ac:dyDescent="0.3">
      <c r="A100" s="168" t="s">
        <v>117</v>
      </c>
      <c r="B100" s="169"/>
      <c r="C100" s="170"/>
      <c r="D100" s="174">
        <v>9577.74</v>
      </c>
      <c r="E100" s="174">
        <v>9577.74</v>
      </c>
    </row>
    <row r="101" spans="1:5" ht="28.5" customHeight="1" thickBot="1" x14ac:dyDescent="0.3">
      <c r="A101" s="168" t="s">
        <v>118</v>
      </c>
      <c r="B101" s="169"/>
      <c r="C101" s="170"/>
      <c r="D101" s="174">
        <v>14818.39</v>
      </c>
      <c r="E101" s="174">
        <v>14818.39</v>
      </c>
    </row>
    <row r="102" spans="1:5" ht="30" customHeight="1" thickBot="1" x14ac:dyDescent="0.3">
      <c r="A102" s="168" t="s">
        <v>119</v>
      </c>
      <c r="B102" s="169"/>
      <c r="C102" s="170"/>
      <c r="D102" s="174">
        <v>11383.79</v>
      </c>
      <c r="E102" s="174" t="s">
        <v>105</v>
      </c>
    </row>
    <row r="103" spans="1:5" ht="30.75" customHeight="1" thickBot="1" x14ac:dyDescent="0.3">
      <c r="A103" s="168" t="s">
        <v>120</v>
      </c>
      <c r="B103" s="169"/>
      <c r="C103" s="170"/>
      <c r="D103" s="174">
        <v>6780.95</v>
      </c>
      <c r="E103" s="174">
        <v>6780.95</v>
      </c>
    </row>
    <row r="104" spans="1:5" ht="28.5" customHeight="1" thickBot="1" x14ac:dyDescent="0.3">
      <c r="A104" s="168" t="s">
        <v>121</v>
      </c>
      <c r="B104" s="169"/>
      <c r="C104" s="170"/>
      <c r="D104" s="174">
        <v>12141.52</v>
      </c>
      <c r="E104" s="174">
        <v>12141.52</v>
      </c>
    </row>
    <row r="105" spans="1:5" ht="29.25" customHeight="1" thickBot="1" x14ac:dyDescent="0.3">
      <c r="A105" s="168" t="s">
        <v>122</v>
      </c>
      <c r="B105" s="169"/>
      <c r="C105" s="170"/>
      <c r="D105" s="174">
        <v>12213.42</v>
      </c>
      <c r="E105" s="174" t="s">
        <v>105</v>
      </c>
    </row>
    <row r="106" spans="1:5" ht="29.25" customHeight="1" thickBot="1" x14ac:dyDescent="0.3">
      <c r="A106" s="168" t="s">
        <v>123</v>
      </c>
      <c r="B106" s="169"/>
      <c r="C106" s="170"/>
      <c r="D106" s="174">
        <v>11423.92</v>
      </c>
      <c r="E106" s="174">
        <v>11423.92</v>
      </c>
    </row>
    <row r="107" spans="1:5" ht="30" customHeight="1" thickBot="1" x14ac:dyDescent="0.3">
      <c r="A107" s="168" t="s">
        <v>124</v>
      </c>
      <c r="B107" s="169"/>
      <c r="C107" s="170"/>
      <c r="D107" s="174">
        <v>10843.59</v>
      </c>
      <c r="E107" s="174">
        <v>10843.59</v>
      </c>
    </row>
    <row r="108" spans="1:5" ht="28.5" customHeight="1" thickBot="1" x14ac:dyDescent="0.3">
      <c r="A108" s="168" t="s">
        <v>125</v>
      </c>
      <c r="B108" s="169"/>
      <c r="C108" s="170"/>
      <c r="D108" s="174">
        <v>13987.7</v>
      </c>
      <c r="E108" s="174">
        <v>13987.7</v>
      </c>
    </row>
    <row r="109" spans="1:5" ht="29.25" customHeight="1" thickBot="1" x14ac:dyDescent="0.3">
      <c r="A109" s="168" t="s">
        <v>126</v>
      </c>
      <c r="B109" s="169"/>
      <c r="C109" s="170"/>
      <c r="D109" s="175">
        <v>9334.19</v>
      </c>
      <c r="E109" s="175">
        <v>9334.19</v>
      </c>
    </row>
    <row r="110" spans="1:5" ht="28.5" customHeight="1" x14ac:dyDescent="0.25">
      <c r="A110" s="171" t="s">
        <v>104</v>
      </c>
      <c r="B110" s="172"/>
      <c r="C110" s="173"/>
      <c r="D110" s="176">
        <f>SUM(D90:D109)</f>
        <v>233383.93000000005</v>
      </c>
      <c r="E110" s="176">
        <f>SUM(E90:E109)</f>
        <v>179336.81</v>
      </c>
    </row>
    <row r="111" spans="1:5" x14ac:dyDescent="0.25">
      <c r="B111"/>
      <c r="C111"/>
      <c r="D111"/>
      <c r="E111"/>
    </row>
    <row r="112" spans="1:5" x14ac:dyDescent="0.25">
      <c r="A112" s="105" t="s">
        <v>77</v>
      </c>
      <c r="B112" s="105"/>
      <c r="C112" s="34"/>
      <c r="D112" s="35"/>
      <c r="E112" s="35"/>
    </row>
    <row r="113" spans="1:7" x14ac:dyDescent="0.25">
      <c r="A113" s="7"/>
      <c r="B113" s="18"/>
      <c r="C113" s="34"/>
      <c r="D113" s="35"/>
      <c r="E113" s="35"/>
    </row>
    <row r="114" spans="1:7" ht="15.75" x14ac:dyDescent="0.25">
      <c r="A114" s="123" t="s">
        <v>65</v>
      </c>
      <c r="B114" s="123"/>
      <c r="C114" s="41"/>
      <c r="D114" s="40"/>
      <c r="E114" s="35"/>
    </row>
    <row r="115" spans="1:7" x14ac:dyDescent="0.25">
      <c r="A115" s="7"/>
    </row>
    <row r="116" spans="1:7" x14ac:dyDescent="0.25">
      <c r="A116" s="98" t="s">
        <v>56</v>
      </c>
      <c r="B116" s="98" t="s">
        <v>3</v>
      </c>
      <c r="C116" s="124" t="s">
        <v>60</v>
      </c>
      <c r="D116" s="124" t="s">
        <v>4</v>
      </c>
      <c r="E116" s="124" t="s">
        <v>5</v>
      </c>
      <c r="F116" s="89" t="s">
        <v>6</v>
      </c>
      <c r="G116" s="91" t="s">
        <v>55</v>
      </c>
    </row>
    <row r="117" spans="1:7" x14ac:dyDescent="0.25">
      <c r="A117" s="99"/>
      <c r="B117" s="99"/>
      <c r="C117" s="125"/>
      <c r="D117" s="125"/>
      <c r="E117" s="125"/>
      <c r="F117" s="90"/>
      <c r="G117" s="92"/>
    </row>
    <row r="118" spans="1:7" x14ac:dyDescent="0.25">
      <c r="A118" s="62">
        <v>1</v>
      </c>
      <c r="B118" s="62">
        <v>2</v>
      </c>
      <c r="C118" s="63">
        <v>3</v>
      </c>
      <c r="D118" s="63">
        <v>4</v>
      </c>
      <c r="E118" s="63">
        <v>5</v>
      </c>
      <c r="F118" s="31">
        <v>6</v>
      </c>
      <c r="G118" s="42">
        <v>7</v>
      </c>
    </row>
    <row r="119" spans="1:7" ht="15.75" x14ac:dyDescent="0.25">
      <c r="A119" s="24">
        <v>1</v>
      </c>
      <c r="B119" s="24" t="s">
        <v>61</v>
      </c>
      <c r="C119" s="46">
        <v>16487.05</v>
      </c>
      <c r="D119" s="46">
        <v>285878.48</v>
      </c>
      <c r="E119" s="46">
        <v>237889.67</v>
      </c>
      <c r="F119" s="46">
        <f>D119</f>
        <v>285878.48</v>
      </c>
      <c r="G119" s="46">
        <f>F119-E119+C119</f>
        <v>64475.859999999971</v>
      </c>
    </row>
    <row r="120" spans="1:7" ht="15.75" x14ac:dyDescent="0.25">
      <c r="A120" s="24">
        <v>2</v>
      </c>
      <c r="B120" s="24" t="s">
        <v>62</v>
      </c>
      <c r="C120" s="46">
        <v>22068</v>
      </c>
      <c r="D120" s="46">
        <v>244763.12</v>
      </c>
      <c r="E120" s="46">
        <v>213930.42</v>
      </c>
      <c r="F120" s="46">
        <f>D120</f>
        <v>244763.12</v>
      </c>
      <c r="G120" s="46">
        <f>F120-E120+C120</f>
        <v>52900.699999999983</v>
      </c>
    </row>
    <row r="121" spans="1:7" ht="15.75" x14ac:dyDescent="0.25">
      <c r="A121" s="24">
        <v>3</v>
      </c>
      <c r="B121" s="24" t="s">
        <v>63</v>
      </c>
      <c r="C121" s="46">
        <v>0</v>
      </c>
      <c r="D121" s="46">
        <v>37139.730000000003</v>
      </c>
      <c r="E121" s="46">
        <v>29889.59</v>
      </c>
      <c r="F121" s="46">
        <f>D121</f>
        <v>37139.730000000003</v>
      </c>
      <c r="G121" s="46">
        <f>F121-E121+C121</f>
        <v>7250.1400000000031</v>
      </c>
    </row>
    <row r="122" spans="1:7" ht="15.75" x14ac:dyDescent="0.25">
      <c r="A122" s="24">
        <v>4</v>
      </c>
      <c r="B122" s="24" t="s">
        <v>64</v>
      </c>
      <c r="C122" s="46">
        <v>24915.200000000001</v>
      </c>
      <c r="D122" s="46">
        <v>369000.8</v>
      </c>
      <c r="E122" s="46">
        <v>305511.43</v>
      </c>
      <c r="F122" s="46">
        <f>D122</f>
        <v>369000.8</v>
      </c>
      <c r="G122" s="46">
        <f>F122-E122+C122</f>
        <v>88404.569999999992</v>
      </c>
    </row>
    <row r="123" spans="1:7" ht="15.75" x14ac:dyDescent="0.25">
      <c r="A123" s="24">
        <v>5</v>
      </c>
      <c r="B123" s="24" t="s">
        <v>66</v>
      </c>
      <c r="C123" s="46">
        <v>49129.81</v>
      </c>
      <c r="D123" s="46">
        <v>581439.84</v>
      </c>
      <c r="E123" s="46">
        <v>488123.56</v>
      </c>
      <c r="F123" s="46">
        <f>D123</f>
        <v>581439.84</v>
      </c>
      <c r="G123" s="46">
        <f>F123-E123+C123</f>
        <v>142446.08999999997</v>
      </c>
    </row>
    <row r="124" spans="1:7" ht="15.75" x14ac:dyDescent="0.25">
      <c r="A124" s="24">
        <v>6</v>
      </c>
      <c r="B124" s="24" t="s">
        <v>67</v>
      </c>
      <c r="C124" s="46">
        <v>197864.9</v>
      </c>
      <c r="D124" s="46">
        <v>1288035.46</v>
      </c>
      <c r="E124" s="46">
        <v>1137839.1200000001</v>
      </c>
      <c r="F124" s="46">
        <f>D124</f>
        <v>1288035.46</v>
      </c>
      <c r="G124" s="46">
        <f>F124-E124+C124</f>
        <v>348061.23999999987</v>
      </c>
    </row>
    <row r="125" spans="1:7" ht="15.75" x14ac:dyDescent="0.25">
      <c r="A125" s="24">
        <v>7</v>
      </c>
      <c r="B125" s="24" t="s">
        <v>68</v>
      </c>
      <c r="C125" s="46">
        <v>0</v>
      </c>
      <c r="D125" s="46">
        <v>0</v>
      </c>
      <c r="E125" s="46">
        <v>0</v>
      </c>
      <c r="F125" s="46">
        <f>D125</f>
        <v>0</v>
      </c>
      <c r="G125" s="46">
        <f>F125-E125+C125</f>
        <v>0</v>
      </c>
    </row>
    <row r="126" spans="1:7" ht="15.75" x14ac:dyDescent="0.25">
      <c r="A126" s="24">
        <v>8</v>
      </c>
      <c r="B126" s="24" t="s">
        <v>69</v>
      </c>
      <c r="C126" s="46">
        <v>0</v>
      </c>
      <c r="D126" s="46">
        <v>0</v>
      </c>
      <c r="E126" s="46">
        <v>0</v>
      </c>
      <c r="F126" s="46">
        <f>D126</f>
        <v>0</v>
      </c>
      <c r="G126" s="46">
        <f>F126-E126+C126</f>
        <v>0</v>
      </c>
    </row>
    <row r="127" spans="1:7" ht="15.75" x14ac:dyDescent="0.25">
      <c r="A127" s="87" t="s">
        <v>70</v>
      </c>
      <c r="B127" s="88"/>
      <c r="C127" s="46">
        <f>SUM(C119:C126)</f>
        <v>310464.95999999996</v>
      </c>
      <c r="D127" s="46">
        <f>SUM(D119:D126)</f>
        <v>2806257.4299999997</v>
      </c>
      <c r="E127" s="46">
        <f>SUM(E119:E126)</f>
        <v>2413183.79</v>
      </c>
      <c r="F127" s="46">
        <f>SUM(F119:F126)</f>
        <v>2806257.4299999997</v>
      </c>
      <c r="G127" s="46">
        <f>F127-E127+C127</f>
        <v>703538.59999999963</v>
      </c>
    </row>
    <row r="128" spans="1:7" ht="15.75" x14ac:dyDescent="0.25">
      <c r="A128" s="69"/>
      <c r="B128" s="69"/>
      <c r="C128" s="70"/>
      <c r="D128" s="70"/>
      <c r="E128" s="70"/>
    </row>
    <row r="129" spans="1:5" ht="18.75" x14ac:dyDescent="0.3">
      <c r="A129" s="86" t="s">
        <v>85</v>
      </c>
      <c r="B129" s="86"/>
      <c r="C129" s="167">
        <f>G127+G54</f>
        <v>1809623.7399999995</v>
      </c>
      <c r="D129" s="71"/>
      <c r="E129" s="71"/>
    </row>
    <row r="130" spans="1:5" ht="15.75" x14ac:dyDescent="0.25">
      <c r="A130" s="69"/>
      <c r="B130" s="69"/>
      <c r="C130" s="70"/>
      <c r="D130" s="70"/>
      <c r="E130" s="70"/>
    </row>
    <row r="132" spans="1:5" x14ac:dyDescent="0.25">
      <c r="B132" s="3" t="s">
        <v>71</v>
      </c>
    </row>
    <row r="133" spans="1:5" x14ac:dyDescent="0.25">
      <c r="B133" s="3" t="s">
        <v>72</v>
      </c>
      <c r="D133" s="30" t="s">
        <v>73</v>
      </c>
      <c r="E133" s="61" t="s">
        <v>74</v>
      </c>
    </row>
    <row r="135" spans="1:5" x14ac:dyDescent="0.25">
      <c r="B135" s="3" t="s">
        <v>75</v>
      </c>
      <c r="D135" s="30" t="s">
        <v>73</v>
      </c>
      <c r="E135" s="61"/>
    </row>
  </sheetData>
  <mergeCells count="109">
    <mergeCell ref="A110:C110"/>
    <mergeCell ref="A105:C105"/>
    <mergeCell ref="A106:C106"/>
    <mergeCell ref="A107:C107"/>
    <mergeCell ref="A108:C108"/>
    <mergeCell ref="A109:C109"/>
    <mergeCell ref="A100:C100"/>
    <mergeCell ref="A101:C101"/>
    <mergeCell ref="A102:C102"/>
    <mergeCell ref="A103:C103"/>
    <mergeCell ref="A104:C104"/>
    <mergeCell ref="A95:C95"/>
    <mergeCell ref="A96:C96"/>
    <mergeCell ref="A97:C97"/>
    <mergeCell ref="A98:C98"/>
    <mergeCell ref="A99:C99"/>
    <mergeCell ref="A90:C90"/>
    <mergeCell ref="A91:C91"/>
    <mergeCell ref="A92:C92"/>
    <mergeCell ref="A93:C93"/>
    <mergeCell ref="A94:C94"/>
    <mergeCell ref="D68:D70"/>
    <mergeCell ref="E68:E70"/>
    <mergeCell ref="F68:F70"/>
    <mergeCell ref="G68:G70"/>
    <mergeCell ref="A89:C89"/>
    <mergeCell ref="A72:B72"/>
    <mergeCell ref="B77:G77"/>
    <mergeCell ref="B73:B74"/>
    <mergeCell ref="G11:G12"/>
    <mergeCell ref="G24:G26"/>
    <mergeCell ref="G27:G29"/>
    <mergeCell ref="G50:G53"/>
    <mergeCell ref="C27:C29"/>
    <mergeCell ref="G33:G45"/>
    <mergeCell ref="F33:F48"/>
    <mergeCell ref="C50:C52"/>
    <mergeCell ref="F50:F53"/>
    <mergeCell ref="E50:E53"/>
    <mergeCell ref="E33:E48"/>
    <mergeCell ref="F24:F26"/>
    <mergeCell ref="C24:C26"/>
    <mergeCell ref="F27:F29"/>
    <mergeCell ref="D24:D26"/>
    <mergeCell ref="E24:E26"/>
    <mergeCell ref="A63:E63"/>
    <mergeCell ref="F11:F12"/>
    <mergeCell ref="C11:C12"/>
    <mergeCell ref="C15:C16"/>
    <mergeCell ref="D15:D16"/>
    <mergeCell ref="E15:E16"/>
    <mergeCell ref="F15:F16"/>
    <mergeCell ref="E17:E19"/>
    <mergeCell ref="E20:E21"/>
    <mergeCell ref="A54:B54"/>
    <mergeCell ref="E27:E29"/>
    <mergeCell ref="A6:B6"/>
    <mergeCell ref="A7:B7"/>
    <mergeCell ref="A34:A49"/>
    <mergeCell ref="A50:A53"/>
    <mergeCell ref="D50:D53"/>
    <mergeCell ref="D33:D48"/>
    <mergeCell ref="C33:C44"/>
    <mergeCell ref="A24:A26"/>
    <mergeCell ref="A21:A23"/>
    <mergeCell ref="B21:B23"/>
    <mergeCell ref="B11:B12"/>
    <mergeCell ref="D27:D29"/>
    <mergeCell ref="C20:C21"/>
    <mergeCell ref="D20:D21"/>
    <mergeCell ref="A27:A29"/>
    <mergeCell ref="A114:B114"/>
    <mergeCell ref="D116:D117"/>
    <mergeCell ref="E116:E117"/>
    <mergeCell ref="A116:A117"/>
    <mergeCell ref="B116:B117"/>
    <mergeCell ref="C116:C117"/>
    <mergeCell ref="A112:B112"/>
    <mergeCell ref="A65:A66"/>
    <mergeCell ref="D65:D66"/>
    <mergeCell ref="F65:F66"/>
    <mergeCell ref="E83:E84"/>
    <mergeCell ref="B79:G79"/>
    <mergeCell ref="B65:B66"/>
    <mergeCell ref="C65:C66"/>
    <mergeCell ref="E65:E66"/>
    <mergeCell ref="F83:F84"/>
    <mergeCell ref="B83:B84"/>
    <mergeCell ref="D83:D84"/>
    <mergeCell ref="A86:B86"/>
    <mergeCell ref="C73:C74"/>
    <mergeCell ref="D73:D74"/>
    <mergeCell ref="E73:E74"/>
    <mergeCell ref="A129:B129"/>
    <mergeCell ref="A127:B127"/>
    <mergeCell ref="F116:F117"/>
    <mergeCell ref="G116:G117"/>
    <mergeCell ref="A3:C3"/>
    <mergeCell ref="G15:G16"/>
    <mergeCell ref="F17:F19"/>
    <mergeCell ref="G17:G19"/>
    <mergeCell ref="F20:F21"/>
    <mergeCell ref="G20:G21"/>
    <mergeCell ref="D11:D12"/>
    <mergeCell ref="E11:E12"/>
    <mergeCell ref="A11:A12"/>
    <mergeCell ref="A15:A16"/>
    <mergeCell ref="C17:C19"/>
    <mergeCell ref="D17:D19"/>
  </mergeCells>
  <pageMargins left="0.7" right="0.7" top="0.75" bottom="0.75" header="0.3" footer="0.3"/>
  <pageSetup paperSize="9" scale="79" fitToHeight="0" orientation="landscape" r:id="rId1"/>
  <rowBreaks count="5" manualBreakCount="5">
    <brk id="16" max="16383" man="1"/>
    <brk id="32" max="16383" man="1"/>
    <brk id="60" max="6" man="1"/>
    <brk id="90" max="6"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2015-05-15T08:19:21Z</dcterms:modified>
</cp:coreProperties>
</file>